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AOS\Förpackningar o returpapper\Flerbostadshus\"/>
    </mc:Choice>
  </mc:AlternateContent>
  <xr:revisionPtr revIDLastSave="0" documentId="13_ncr:1_{D6C150D3-EAB7-4557-AB1E-EDC83DF6F060}" xr6:coauthVersionLast="47" xr6:coauthVersionMax="47" xr10:uidLastSave="{00000000-0000-0000-0000-000000000000}"/>
  <bookViews>
    <workbookView xWindow="7200" yWindow="0" windowWidth="21600" windowHeight="1138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47" i="1" s="1"/>
  <c r="C9" i="1"/>
  <c r="D9" i="1" s="1"/>
  <c r="D20" i="1" s="1"/>
  <c r="D35" i="1" s="1"/>
  <c r="C13" i="1"/>
  <c r="E13" i="1" s="1"/>
  <c r="E27" i="1" s="1"/>
  <c r="E42" i="1" s="1"/>
  <c r="C16" i="1"/>
  <c r="E16" i="1" s="1"/>
  <c r="E32" i="1" s="1"/>
  <c r="C15" i="1"/>
  <c r="E15" i="1" s="1"/>
  <c r="E31" i="1" s="1"/>
  <c r="C14" i="1"/>
  <c r="E14" i="1" s="1"/>
  <c r="E29" i="1" s="1"/>
  <c r="E44" i="1" s="1"/>
  <c r="C12" i="1"/>
  <c r="D12" i="1" s="1"/>
  <c r="D25" i="1" s="1"/>
  <c r="D40" i="1" s="1"/>
  <c r="C11" i="1"/>
  <c r="E11" i="1" s="1"/>
  <c r="E23" i="1" s="1"/>
  <c r="E38" i="1" s="1"/>
  <c r="C10" i="1"/>
  <c r="E10" i="1" s="1"/>
  <c r="E22" i="1" s="1"/>
  <c r="E37" i="1" s="1"/>
  <c r="I42" i="1" l="1"/>
  <c r="K37" i="1"/>
  <c r="K40" i="1"/>
  <c r="K41" i="1"/>
  <c r="J38" i="1"/>
  <c r="K39" i="1"/>
  <c r="I38" i="1"/>
  <c r="K42" i="1"/>
  <c r="I41" i="1"/>
  <c r="K36" i="1"/>
  <c r="I36" i="1"/>
  <c r="I35" i="1"/>
  <c r="I37" i="1"/>
  <c r="I39" i="1"/>
  <c r="I40" i="1"/>
  <c r="J35" i="1"/>
  <c r="F14" i="1"/>
  <c r="F16" i="1"/>
  <c r="F15" i="1"/>
  <c r="C29" i="1"/>
  <c r="E47" i="1"/>
  <c r="E46" i="1"/>
  <c r="C28" i="1"/>
  <c r="C43" i="1" s="1"/>
  <c r="E28" i="1"/>
  <c r="E43" i="1" s="1"/>
  <c r="C30" i="1"/>
  <c r="E30" i="1"/>
  <c r="E45" i="1" s="1"/>
  <c r="C24" i="1"/>
  <c r="C39" i="1" s="1"/>
  <c r="C26" i="1"/>
  <c r="C41" i="1" s="1"/>
  <c r="D26" i="1"/>
  <c r="D41" i="1" s="1"/>
  <c r="C22" i="1"/>
  <c r="C37" i="1" s="1"/>
  <c r="E24" i="1"/>
  <c r="E39" i="1" s="1"/>
  <c r="E21" i="1"/>
  <c r="E36" i="1" s="1"/>
  <c r="C20" i="1"/>
  <c r="C35" i="1" s="1"/>
  <c r="D14" i="1"/>
  <c r="C23" i="1"/>
  <c r="C38" i="1" s="1"/>
  <c r="C21" i="1"/>
  <c r="C36" i="1" s="1"/>
  <c r="C25" i="1"/>
  <c r="C40" i="1" s="1"/>
  <c r="D16" i="1"/>
  <c r="C27" i="1"/>
  <c r="C42" i="1" s="1"/>
  <c r="D11" i="1"/>
  <c r="J37" i="1" s="1"/>
  <c r="D10" i="1"/>
  <c r="D15" i="1"/>
  <c r="E12" i="1"/>
  <c r="D13" i="1"/>
  <c r="E26" i="1" l="1"/>
  <c r="E41" i="1" s="1"/>
  <c r="K38" i="1"/>
  <c r="D31" i="1"/>
  <c r="J41" i="1"/>
  <c r="F31" i="1"/>
  <c r="F46" i="1" s="1"/>
  <c r="L42" i="1"/>
  <c r="D22" i="1"/>
  <c r="D37" i="1" s="1"/>
  <c r="J36" i="1"/>
  <c r="F29" i="1"/>
  <c r="F44" i="1" s="1"/>
  <c r="L40" i="1"/>
  <c r="D28" i="1"/>
  <c r="D43" i="1" s="1"/>
  <c r="J39" i="1"/>
  <c r="F30" i="1"/>
  <c r="F45" i="1" s="1"/>
  <c r="L41" i="1"/>
  <c r="D30" i="1"/>
  <c r="D45" i="1" s="1"/>
  <c r="J40" i="1"/>
  <c r="D32" i="1"/>
  <c r="D47" i="1" s="1"/>
  <c r="J42" i="1"/>
  <c r="D24" i="1"/>
  <c r="D39" i="1" s="1"/>
  <c r="F11" i="1"/>
  <c r="L37" i="1" s="1"/>
  <c r="D29" i="1"/>
  <c r="D44" i="1" s="1"/>
  <c r="E25" i="1"/>
  <c r="E40" i="1" s="1"/>
  <c r="D21" i="1"/>
  <c r="D36" i="1" s="1"/>
  <c r="D23" i="1"/>
  <c r="D38" i="1" s="1"/>
  <c r="D27" i="1"/>
  <c r="D42" i="1" s="1"/>
  <c r="D46" i="1"/>
  <c r="F23" i="1" l="1"/>
  <c r="F38" i="1" s="1"/>
  <c r="F24" i="1"/>
  <c r="F39" i="1" s="1"/>
</calcChain>
</file>

<file path=xl/sharedStrings.xml><?xml version="1.0" encoding="utf-8"?>
<sst xmlns="http://schemas.openxmlformats.org/spreadsheetml/2006/main" count="79" uniqueCount="28">
  <si>
    <t>Fraktion</t>
  </si>
  <si>
    <t>Liter/hushåll &amp; vecka</t>
  </si>
  <si>
    <t xml:space="preserve">Matavfall </t>
  </si>
  <si>
    <t>Restavfall</t>
  </si>
  <si>
    <t>Returpapper</t>
  </si>
  <si>
    <t xml:space="preserve">Pappersförpackningar </t>
  </si>
  <si>
    <t>Plastförpackningar</t>
  </si>
  <si>
    <t>Metallförpackningar</t>
  </si>
  <si>
    <t>Ofärgat glas</t>
  </si>
  <si>
    <t>Färgat glas</t>
  </si>
  <si>
    <t>14 dagar hämtning</t>
  </si>
  <si>
    <t>veckohämtning</t>
  </si>
  <si>
    <t>månad</t>
  </si>
  <si>
    <t>Kärlstorlek</t>
  </si>
  <si>
    <t xml:space="preserve">Veckohämtning 
antal kärl </t>
  </si>
  <si>
    <t xml:space="preserve">Hämtning varannan vecka
antal kärl </t>
  </si>
  <si>
    <t>Månadshämtning 
antal kärl</t>
  </si>
  <si>
    <t>Antal lägenheter</t>
  </si>
  <si>
    <t xml:space="preserve">Hämtning varannan vecka 
antal kärl </t>
  </si>
  <si>
    <t>Ej valbar</t>
  </si>
  <si>
    <t>Var 8:e vecka 
antal kärl</t>
  </si>
  <si>
    <t xml:space="preserve">Veckohämtning av pappersförpackningar och platsförpackningar, enbart efter särskilt godkännande från A&amp;ÅS vid platsbrist. </t>
  </si>
  <si>
    <t>Fyll i antal lägenheter i den gulmarkerade rutan, C5</t>
  </si>
  <si>
    <t>Liter per vecka</t>
  </si>
  <si>
    <t xml:space="preserve">liter varannan vecka </t>
  </si>
  <si>
    <t>liter/månad</t>
  </si>
  <si>
    <t>liter/var 8e vecka</t>
  </si>
  <si>
    <t>Våra standardabonnemang är grönmarkerade, hämtning var 14 dag för papper- och plastförpackningar. Månadshämtning för glas och metall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</si>
</sst>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r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5" borderId="3" applyNumberFormat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6" borderId="0" xfId="0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0" fillId="4" borderId="0" xfId="0" applyNumberFormat="1" applyFill="1"/>
    <xf numFmtId="0" fontId="4" fillId="5" borderId="3" xfId="1"/>
    <xf numFmtId="0" fontId="4" fillId="5" borderId="3" xfId="1" applyAlignment="1">
      <alignment vertical="top"/>
    </xf>
    <xf numFmtId="0" fontId="4" fillId="5" borderId="3" xfId="1" applyAlignment="1">
      <alignment vertical="top" wrapText="1"/>
    </xf>
    <xf numFmtId="0" fontId="4" fillId="7" borderId="3" xfId="1" applyFill="1"/>
    <xf numFmtId="0" fontId="4" fillId="7" borderId="3" xfId="1" applyFill="1" applyAlignment="1">
      <alignment vertical="top"/>
    </xf>
    <xf numFmtId="0" fontId="4" fillId="7" borderId="3" xfId="1" applyFill="1" applyAlignment="1">
      <alignment horizontal="center" vertical="center"/>
    </xf>
    <xf numFmtId="0" fontId="0" fillId="8" borderId="0" xfId="0" applyFill="1"/>
    <xf numFmtId="0" fontId="4" fillId="9" borderId="3" xfId="1" applyFill="1"/>
  </cellXfs>
  <cellStyles count="2">
    <cellStyle name="Normal" xfId="0" builtinId="0"/>
    <cellStyle name="Utdat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9"/>
  <sheetViews>
    <sheetView tabSelected="1" workbookViewId="0">
      <selection activeCell="D39" sqref="D39"/>
    </sheetView>
  </sheetViews>
  <sheetFormatPr defaultRowHeight="15" x14ac:dyDescent="0.25"/>
  <cols>
    <col min="1" max="1" width="10.5703125" bestFit="1" customWidth="1"/>
    <col min="2" max="2" width="21" bestFit="1" customWidth="1"/>
    <col min="3" max="3" width="24.140625" bestFit="1" customWidth="1"/>
    <col min="4" max="4" width="32.85546875" bestFit="1" customWidth="1"/>
    <col min="5" max="5" width="25.5703125" bestFit="1" customWidth="1"/>
    <col min="6" max="6" width="26.140625" customWidth="1"/>
    <col min="8" max="8" width="22.140625" customWidth="1"/>
    <col min="9" max="9" width="15.5703125" customWidth="1"/>
    <col min="10" max="10" width="19.5703125" customWidth="1"/>
    <col min="11" max="11" width="13.28515625" customWidth="1"/>
    <col min="12" max="12" width="16.28515625" customWidth="1"/>
  </cols>
  <sheetData>
    <row r="2" spans="1:6" x14ac:dyDescent="0.25">
      <c r="A2" t="s">
        <v>22</v>
      </c>
    </row>
    <row r="3" spans="1:6" x14ac:dyDescent="0.25">
      <c r="A3" t="s">
        <v>27</v>
      </c>
    </row>
    <row r="5" spans="1:6" x14ac:dyDescent="0.25">
      <c r="C5" t="s">
        <v>11</v>
      </c>
      <c r="D5" t="s">
        <v>10</v>
      </c>
      <c r="E5" t="s">
        <v>12</v>
      </c>
    </row>
    <row r="7" spans="1:6" x14ac:dyDescent="0.25">
      <c r="A7" s="19"/>
      <c r="B7" s="20" t="s">
        <v>17</v>
      </c>
      <c r="C7" s="6">
        <v>210</v>
      </c>
    </row>
    <row r="8" spans="1:6" ht="15.75" hidden="1" thickBot="1" x14ac:dyDescent="0.3">
      <c r="A8" s="1"/>
      <c r="B8" s="2" t="s">
        <v>1</v>
      </c>
      <c r="C8" s="9"/>
    </row>
    <row r="9" spans="1:6" ht="15.75" hidden="1" thickBot="1" x14ac:dyDescent="0.3">
      <c r="A9" s="5" t="s">
        <v>2</v>
      </c>
      <c r="B9" s="3">
        <v>10</v>
      </c>
      <c r="C9">
        <f>B9*C7</f>
        <v>2100</v>
      </c>
      <c r="D9">
        <f>C9*2</f>
        <v>4200</v>
      </c>
      <c r="E9" s="7"/>
    </row>
    <row r="10" spans="1:6" ht="15.75" hidden="1" thickBot="1" x14ac:dyDescent="0.3">
      <c r="A10" s="4" t="s">
        <v>3</v>
      </c>
      <c r="B10" s="2">
        <v>50</v>
      </c>
      <c r="C10">
        <f>B10*C7</f>
        <v>10500</v>
      </c>
      <c r="D10">
        <f t="shared" ref="D10:D16" si="0">C10*2</f>
        <v>21000</v>
      </c>
      <c r="E10">
        <f t="shared" ref="E10:F16" si="1">C10*4</f>
        <v>42000</v>
      </c>
    </row>
    <row r="11" spans="1:6" ht="15.75" hidden="1" thickBot="1" x14ac:dyDescent="0.3">
      <c r="A11" s="5" t="s">
        <v>4</v>
      </c>
      <c r="B11" s="3">
        <v>5</v>
      </c>
      <c r="C11">
        <f>B11*C7</f>
        <v>1050</v>
      </c>
      <c r="D11">
        <f t="shared" si="0"/>
        <v>2100</v>
      </c>
      <c r="E11">
        <f t="shared" si="1"/>
        <v>4200</v>
      </c>
      <c r="F11">
        <f t="shared" si="1"/>
        <v>8400</v>
      </c>
    </row>
    <row r="12" spans="1:6" ht="15.75" hidden="1" thickBot="1" x14ac:dyDescent="0.3">
      <c r="A12" s="4" t="s">
        <v>5</v>
      </c>
      <c r="B12" s="2">
        <v>45</v>
      </c>
      <c r="C12">
        <f>B12*C7</f>
        <v>9450</v>
      </c>
      <c r="D12">
        <f t="shared" si="0"/>
        <v>18900</v>
      </c>
      <c r="E12">
        <f t="shared" si="1"/>
        <v>37800</v>
      </c>
    </row>
    <row r="13" spans="1:6" ht="15.75" hidden="1" thickBot="1" x14ac:dyDescent="0.3">
      <c r="A13" s="5" t="s">
        <v>6</v>
      </c>
      <c r="B13" s="3">
        <v>25</v>
      </c>
      <c r="C13">
        <f>B13*C7</f>
        <v>5250</v>
      </c>
      <c r="D13">
        <f t="shared" si="0"/>
        <v>10500</v>
      </c>
      <c r="E13">
        <f t="shared" si="1"/>
        <v>21000</v>
      </c>
    </row>
    <row r="14" spans="1:6" ht="15.75" hidden="1" thickBot="1" x14ac:dyDescent="0.3">
      <c r="A14" s="4" t="s">
        <v>7</v>
      </c>
      <c r="B14" s="2">
        <v>2</v>
      </c>
      <c r="C14">
        <f>B14*C7</f>
        <v>420</v>
      </c>
      <c r="D14">
        <f t="shared" si="0"/>
        <v>840</v>
      </c>
      <c r="E14">
        <f t="shared" si="1"/>
        <v>1680</v>
      </c>
      <c r="F14">
        <f>C14*8</f>
        <v>3360</v>
      </c>
    </row>
    <row r="15" spans="1:6" ht="15.75" hidden="1" thickBot="1" x14ac:dyDescent="0.3">
      <c r="A15" s="5" t="s">
        <v>8</v>
      </c>
      <c r="B15" s="3">
        <v>2</v>
      </c>
      <c r="C15">
        <f>B15*C7</f>
        <v>420</v>
      </c>
      <c r="D15">
        <f t="shared" si="0"/>
        <v>840</v>
      </c>
      <c r="E15">
        <f t="shared" si="1"/>
        <v>1680</v>
      </c>
      <c r="F15">
        <f t="shared" ref="F15:F16" si="2">C15*8</f>
        <v>3360</v>
      </c>
    </row>
    <row r="16" spans="1:6" ht="15.75" hidden="1" thickBot="1" x14ac:dyDescent="0.3">
      <c r="A16" s="4" t="s">
        <v>9</v>
      </c>
      <c r="B16" s="2">
        <v>2</v>
      </c>
      <c r="C16">
        <f>B16*C7</f>
        <v>420</v>
      </c>
      <c r="D16">
        <f t="shared" si="0"/>
        <v>840</v>
      </c>
      <c r="E16">
        <f t="shared" si="1"/>
        <v>1680</v>
      </c>
      <c r="F16">
        <f t="shared" si="2"/>
        <v>3360</v>
      </c>
    </row>
    <row r="17" spans="1:6" hidden="1" x14ac:dyDescent="0.25"/>
    <row r="18" spans="1:6" ht="32.25" hidden="1" customHeight="1" x14ac:dyDescent="0.25"/>
    <row r="19" spans="1:6" ht="30" hidden="1" x14ac:dyDescent="0.25">
      <c r="A19" s="8" t="s">
        <v>13</v>
      </c>
      <c r="B19" s="8" t="s">
        <v>0</v>
      </c>
      <c r="C19" s="10" t="s">
        <v>14</v>
      </c>
      <c r="D19" s="10" t="s">
        <v>15</v>
      </c>
      <c r="E19" s="10" t="s">
        <v>16</v>
      </c>
      <c r="F19" s="16" t="s">
        <v>20</v>
      </c>
    </row>
    <row r="20" spans="1:6" ht="15.75" hidden="1" thickBot="1" x14ac:dyDescent="0.3">
      <c r="A20" s="11">
        <v>140</v>
      </c>
      <c r="B20" s="5" t="s">
        <v>2</v>
      </c>
      <c r="C20" s="13">
        <f>C9/140</f>
        <v>15</v>
      </c>
      <c r="D20" s="13">
        <f>D9/140</f>
        <v>30</v>
      </c>
      <c r="E20" s="14"/>
    </row>
    <row r="21" spans="1:6" ht="15.75" hidden="1" thickBot="1" x14ac:dyDescent="0.3">
      <c r="A21" s="11">
        <v>370</v>
      </c>
      <c r="B21" s="4" t="s">
        <v>3</v>
      </c>
      <c r="C21" s="13">
        <f t="shared" ref="C21:D21" si="3">C10/370</f>
        <v>28.378378378378379</v>
      </c>
      <c r="D21" s="13">
        <f t="shared" si="3"/>
        <v>56.756756756756758</v>
      </c>
      <c r="E21" s="13">
        <f>E10/370</f>
        <v>113.51351351351352</v>
      </c>
    </row>
    <row r="22" spans="1:6" ht="15.75" hidden="1" thickBot="1" x14ac:dyDescent="0.3">
      <c r="A22" s="11">
        <v>660</v>
      </c>
      <c r="B22" s="4" t="s">
        <v>3</v>
      </c>
      <c r="C22" s="13">
        <f>C10/660</f>
        <v>15.909090909090908</v>
      </c>
      <c r="D22" s="13">
        <f>D10/660</f>
        <v>31.818181818181817</v>
      </c>
      <c r="E22" s="13">
        <f>E10/660</f>
        <v>63.636363636363633</v>
      </c>
    </row>
    <row r="23" spans="1:6" ht="15.75" hidden="1" thickBot="1" x14ac:dyDescent="0.3">
      <c r="A23" s="11">
        <v>370</v>
      </c>
      <c r="B23" s="5" t="s">
        <v>4</v>
      </c>
      <c r="C23" s="13">
        <f>C11/370</f>
        <v>2.8378378378378377</v>
      </c>
      <c r="D23" s="13">
        <f>D11/370</f>
        <v>5.6756756756756754</v>
      </c>
      <c r="E23" s="13">
        <f>E11/370</f>
        <v>11.351351351351351</v>
      </c>
      <c r="F23" s="13">
        <f>F11/370</f>
        <v>22.702702702702702</v>
      </c>
    </row>
    <row r="24" spans="1:6" ht="15.75" hidden="1" thickBot="1" x14ac:dyDescent="0.3">
      <c r="A24" s="11">
        <v>660</v>
      </c>
      <c r="B24" s="5" t="s">
        <v>4</v>
      </c>
      <c r="C24" s="13">
        <f>C11/660</f>
        <v>1.5909090909090908</v>
      </c>
      <c r="D24" s="13">
        <f>D11/660</f>
        <v>3.1818181818181817</v>
      </c>
      <c r="E24" s="13">
        <f>E11/660</f>
        <v>6.3636363636363633</v>
      </c>
      <c r="F24" s="13">
        <f>F11/660</f>
        <v>12.727272727272727</v>
      </c>
    </row>
    <row r="25" spans="1:6" ht="15.75" hidden="1" thickBot="1" x14ac:dyDescent="0.3">
      <c r="A25" s="11">
        <v>370</v>
      </c>
      <c r="B25" s="4" t="s">
        <v>5</v>
      </c>
      <c r="C25" s="13">
        <f>C12/370</f>
        <v>25.54054054054054</v>
      </c>
      <c r="D25" s="13">
        <f>D12/370</f>
        <v>51.081081081081081</v>
      </c>
      <c r="E25" s="13">
        <f>E12/370</f>
        <v>102.16216216216216</v>
      </c>
    </row>
    <row r="26" spans="1:6" ht="15.75" hidden="1" thickBot="1" x14ac:dyDescent="0.3">
      <c r="A26" s="11">
        <v>660</v>
      </c>
      <c r="B26" s="4" t="s">
        <v>5</v>
      </c>
      <c r="C26" s="13">
        <f>C12/660</f>
        <v>14.318181818181818</v>
      </c>
      <c r="D26" s="13">
        <f>D12/660</f>
        <v>28.636363636363637</v>
      </c>
      <c r="E26" s="13">
        <f>E12/660</f>
        <v>57.272727272727273</v>
      </c>
    </row>
    <row r="27" spans="1:6" ht="15.75" hidden="1" thickBot="1" x14ac:dyDescent="0.3">
      <c r="A27" s="11">
        <v>370</v>
      </c>
      <c r="B27" s="5" t="s">
        <v>6</v>
      </c>
      <c r="C27" s="13">
        <f>C13/370</f>
        <v>14.189189189189189</v>
      </c>
      <c r="D27" s="13">
        <f>D13/370</f>
        <v>28.378378378378379</v>
      </c>
      <c r="E27" s="13">
        <f>E13/370</f>
        <v>56.756756756756758</v>
      </c>
    </row>
    <row r="28" spans="1:6" ht="15.75" hidden="1" thickBot="1" x14ac:dyDescent="0.3">
      <c r="A28" s="11">
        <v>660</v>
      </c>
      <c r="B28" s="5" t="s">
        <v>6</v>
      </c>
      <c r="C28" s="13">
        <f>C13/660</f>
        <v>7.9545454545454541</v>
      </c>
      <c r="D28" s="13">
        <f>D13/660</f>
        <v>15.909090909090908</v>
      </c>
      <c r="E28" s="13">
        <f>E13/660</f>
        <v>31.818181818181817</v>
      </c>
    </row>
    <row r="29" spans="1:6" ht="15.75" hidden="1" thickBot="1" x14ac:dyDescent="0.3">
      <c r="A29" s="11">
        <v>190</v>
      </c>
      <c r="B29" s="4" t="s">
        <v>7</v>
      </c>
      <c r="C29" s="13">
        <f>C14/190</f>
        <v>2.2105263157894739</v>
      </c>
      <c r="D29" s="13">
        <f>D14/190</f>
        <v>4.4210526315789478</v>
      </c>
      <c r="E29" s="13">
        <f>E14/190</f>
        <v>8.8421052631578956</v>
      </c>
      <c r="F29" s="13">
        <f>F14/190</f>
        <v>17.684210526315791</v>
      </c>
    </row>
    <row r="30" spans="1:6" ht="15.75" hidden="1" thickBot="1" x14ac:dyDescent="0.3">
      <c r="A30" s="11">
        <v>370</v>
      </c>
      <c r="B30" s="4" t="s">
        <v>7</v>
      </c>
      <c r="C30" s="13">
        <f>C14/370</f>
        <v>1.1351351351351351</v>
      </c>
      <c r="D30" s="13">
        <f>D14/370</f>
        <v>2.2702702702702702</v>
      </c>
      <c r="E30" s="13">
        <f>E14/370</f>
        <v>4.5405405405405403</v>
      </c>
      <c r="F30" s="13">
        <f>F15/370</f>
        <v>9.0810810810810807</v>
      </c>
    </row>
    <row r="31" spans="1:6" ht="15.75" hidden="1" thickBot="1" x14ac:dyDescent="0.3">
      <c r="A31" s="11">
        <v>140</v>
      </c>
      <c r="B31" s="5" t="s">
        <v>8</v>
      </c>
      <c r="C31" s="7"/>
      <c r="D31" s="13">
        <f>D15/140</f>
        <v>6</v>
      </c>
      <c r="E31" s="13">
        <f>E15/140</f>
        <v>12</v>
      </c>
      <c r="F31" s="13">
        <f>F16/140</f>
        <v>24</v>
      </c>
    </row>
    <row r="32" spans="1:6" ht="15.75" hidden="1" thickBot="1" x14ac:dyDescent="0.3">
      <c r="A32" s="11">
        <v>140</v>
      </c>
      <c r="B32" s="4" t="s">
        <v>9</v>
      </c>
      <c r="C32" s="7"/>
      <c r="D32" s="13">
        <f>D16/140</f>
        <v>6</v>
      </c>
      <c r="E32" s="13">
        <f>E16/140</f>
        <v>12</v>
      </c>
      <c r="F32" s="13">
        <f>F17/140</f>
        <v>0</v>
      </c>
    </row>
    <row r="33" spans="1:12" hidden="1" x14ac:dyDescent="0.25">
      <c r="A33" s="12"/>
    </row>
    <row r="34" spans="1:12" ht="30" x14ac:dyDescent="0.25">
      <c r="A34" s="16" t="s">
        <v>13</v>
      </c>
      <c r="B34" s="16" t="s">
        <v>0</v>
      </c>
      <c r="C34" s="17" t="s">
        <v>14</v>
      </c>
      <c r="D34" s="17" t="s">
        <v>18</v>
      </c>
      <c r="E34" s="16" t="s">
        <v>16</v>
      </c>
      <c r="F34" s="16" t="s">
        <v>20</v>
      </c>
      <c r="H34" s="16" t="s">
        <v>0</v>
      </c>
      <c r="I34" t="s">
        <v>23</v>
      </c>
      <c r="J34" t="s">
        <v>24</v>
      </c>
      <c r="K34" t="s">
        <v>25</v>
      </c>
      <c r="L34" t="s">
        <v>26</v>
      </c>
    </row>
    <row r="35" spans="1:12" x14ac:dyDescent="0.25">
      <c r="A35" s="18">
        <v>140</v>
      </c>
      <c r="B35" s="18" t="s">
        <v>2</v>
      </c>
      <c r="C35" s="18">
        <f>ROUNDUP(C20,0)</f>
        <v>15</v>
      </c>
      <c r="D35" s="22">
        <f t="shared" ref="D35" si="4">ROUNDUP(D20,0)</f>
        <v>30</v>
      </c>
      <c r="E35" s="18" t="s">
        <v>19</v>
      </c>
      <c r="F35" s="18" t="s">
        <v>19</v>
      </c>
      <c r="H35" s="18" t="s">
        <v>2</v>
      </c>
      <c r="I35">
        <f t="shared" ref="I35:J42" si="5">C9</f>
        <v>2100</v>
      </c>
      <c r="J35">
        <f t="shared" si="5"/>
        <v>4200</v>
      </c>
      <c r="K35" s="21"/>
      <c r="L35" s="21"/>
    </row>
    <row r="36" spans="1:12" x14ac:dyDescent="0.25">
      <c r="A36" s="15">
        <v>370</v>
      </c>
      <c r="B36" s="15" t="s">
        <v>3</v>
      </c>
      <c r="C36" s="15">
        <f t="shared" ref="C36:E36" si="6">ROUNDUP(C21,0)</f>
        <v>29</v>
      </c>
      <c r="D36" s="22">
        <f t="shared" si="6"/>
        <v>57</v>
      </c>
      <c r="E36" s="15">
        <f t="shared" si="6"/>
        <v>114</v>
      </c>
      <c r="F36" s="15" t="s">
        <v>19</v>
      </c>
      <c r="H36" s="15" t="s">
        <v>3</v>
      </c>
      <c r="I36">
        <f t="shared" si="5"/>
        <v>10500</v>
      </c>
      <c r="J36">
        <f t="shared" si="5"/>
        <v>21000</v>
      </c>
      <c r="K36">
        <f t="shared" ref="K36:K42" si="7">E10</f>
        <v>42000</v>
      </c>
    </row>
    <row r="37" spans="1:12" x14ac:dyDescent="0.25">
      <c r="A37" s="15">
        <v>660</v>
      </c>
      <c r="B37" s="15" t="s">
        <v>3</v>
      </c>
      <c r="C37" s="15">
        <f t="shared" ref="C37:E37" si="8">ROUNDUP(C22,0)</f>
        <v>16</v>
      </c>
      <c r="D37" s="22">
        <f t="shared" si="8"/>
        <v>32</v>
      </c>
      <c r="E37" s="15">
        <f t="shared" si="8"/>
        <v>64</v>
      </c>
      <c r="F37" s="15" t="s">
        <v>19</v>
      </c>
      <c r="H37" s="15" t="s">
        <v>4</v>
      </c>
      <c r="I37">
        <f t="shared" si="5"/>
        <v>1050</v>
      </c>
      <c r="J37">
        <f t="shared" si="5"/>
        <v>2100</v>
      </c>
      <c r="K37">
        <f t="shared" si="7"/>
        <v>4200</v>
      </c>
      <c r="L37">
        <f>F11</f>
        <v>8400</v>
      </c>
    </row>
    <row r="38" spans="1:12" x14ac:dyDescent="0.25">
      <c r="A38" s="18">
        <v>370</v>
      </c>
      <c r="B38" s="18" t="s">
        <v>4</v>
      </c>
      <c r="C38" s="18">
        <f t="shared" ref="C38:F38" si="9">ROUNDUP(C23,0)</f>
        <v>3</v>
      </c>
      <c r="D38" s="18">
        <f t="shared" si="9"/>
        <v>6</v>
      </c>
      <c r="E38" s="22">
        <f t="shared" si="9"/>
        <v>12</v>
      </c>
      <c r="F38" s="18">
        <f t="shared" si="9"/>
        <v>23</v>
      </c>
      <c r="H38" s="18" t="s">
        <v>5</v>
      </c>
      <c r="I38">
        <f t="shared" si="5"/>
        <v>9450</v>
      </c>
      <c r="J38">
        <f t="shared" si="5"/>
        <v>18900</v>
      </c>
      <c r="K38">
        <f t="shared" si="7"/>
        <v>37800</v>
      </c>
    </row>
    <row r="39" spans="1:12" x14ac:dyDescent="0.25">
      <c r="A39" s="18">
        <v>660</v>
      </c>
      <c r="B39" s="18" t="s">
        <v>4</v>
      </c>
      <c r="C39" s="18">
        <f t="shared" ref="C39:F39" si="10">ROUNDUP(C24,0)</f>
        <v>2</v>
      </c>
      <c r="D39" s="18">
        <f t="shared" si="10"/>
        <v>4</v>
      </c>
      <c r="E39" s="22">
        <f t="shared" si="10"/>
        <v>7</v>
      </c>
      <c r="F39" s="18">
        <f t="shared" si="10"/>
        <v>13</v>
      </c>
      <c r="H39" s="18" t="s">
        <v>6</v>
      </c>
      <c r="I39">
        <f t="shared" si="5"/>
        <v>5250</v>
      </c>
      <c r="J39">
        <f t="shared" si="5"/>
        <v>10500</v>
      </c>
      <c r="K39">
        <f t="shared" si="7"/>
        <v>21000</v>
      </c>
    </row>
    <row r="40" spans="1:12" x14ac:dyDescent="0.25">
      <c r="A40" s="15">
        <v>370</v>
      </c>
      <c r="B40" s="15" t="s">
        <v>5</v>
      </c>
      <c r="C40" s="15">
        <f>ROUNDUP(C25,0)</f>
        <v>26</v>
      </c>
      <c r="D40" s="22">
        <f t="shared" ref="D40:E40" si="11">ROUNDUP(D25,0)</f>
        <v>52</v>
      </c>
      <c r="E40" s="15">
        <f t="shared" si="11"/>
        <v>103</v>
      </c>
      <c r="F40" s="15" t="s">
        <v>19</v>
      </c>
      <c r="H40" s="15" t="s">
        <v>7</v>
      </c>
      <c r="I40">
        <f t="shared" si="5"/>
        <v>420</v>
      </c>
      <c r="J40">
        <f t="shared" si="5"/>
        <v>840</v>
      </c>
      <c r="K40">
        <f t="shared" si="7"/>
        <v>1680</v>
      </c>
      <c r="L40">
        <f>F14</f>
        <v>3360</v>
      </c>
    </row>
    <row r="41" spans="1:12" x14ac:dyDescent="0.25">
      <c r="A41" s="15">
        <v>660</v>
      </c>
      <c r="B41" s="15" t="s">
        <v>5</v>
      </c>
      <c r="C41" s="15">
        <f t="shared" ref="C41:E41" si="12">ROUNDUP(C26,0)</f>
        <v>15</v>
      </c>
      <c r="D41" s="22">
        <f t="shared" si="12"/>
        <v>29</v>
      </c>
      <c r="E41" s="15">
        <f t="shared" si="12"/>
        <v>58</v>
      </c>
      <c r="F41" s="15" t="s">
        <v>19</v>
      </c>
      <c r="H41" s="15" t="s">
        <v>8</v>
      </c>
      <c r="I41">
        <f t="shared" si="5"/>
        <v>420</v>
      </c>
      <c r="J41">
        <f t="shared" si="5"/>
        <v>840</v>
      </c>
      <c r="K41">
        <f t="shared" si="7"/>
        <v>1680</v>
      </c>
      <c r="L41">
        <f>F15</f>
        <v>3360</v>
      </c>
    </row>
    <row r="42" spans="1:12" x14ac:dyDescent="0.25">
      <c r="A42" s="18">
        <v>370</v>
      </c>
      <c r="B42" s="18" t="s">
        <v>6</v>
      </c>
      <c r="C42" s="18">
        <f t="shared" ref="C42:E42" si="13">ROUNDUP(C27,0)</f>
        <v>15</v>
      </c>
      <c r="D42" s="22">
        <f t="shared" si="13"/>
        <v>29</v>
      </c>
      <c r="E42" s="18">
        <f t="shared" si="13"/>
        <v>57</v>
      </c>
      <c r="F42" s="18" t="s">
        <v>19</v>
      </c>
      <c r="H42" s="18" t="s">
        <v>9</v>
      </c>
      <c r="I42">
        <f t="shared" si="5"/>
        <v>420</v>
      </c>
      <c r="J42">
        <f t="shared" si="5"/>
        <v>840</v>
      </c>
      <c r="K42">
        <f t="shared" si="7"/>
        <v>1680</v>
      </c>
      <c r="L42">
        <f>F16</f>
        <v>3360</v>
      </c>
    </row>
    <row r="43" spans="1:12" x14ac:dyDescent="0.25">
      <c r="A43" s="18">
        <v>660</v>
      </c>
      <c r="B43" s="18" t="s">
        <v>6</v>
      </c>
      <c r="C43" s="18">
        <f t="shared" ref="C43:E43" si="14">ROUNDUP(C28,0)</f>
        <v>8</v>
      </c>
      <c r="D43" s="22">
        <f t="shared" si="14"/>
        <v>16</v>
      </c>
      <c r="E43" s="18">
        <f t="shared" si="14"/>
        <v>32</v>
      </c>
      <c r="F43" s="18" t="s">
        <v>19</v>
      </c>
      <c r="H43" s="18"/>
    </row>
    <row r="44" spans="1:12" x14ac:dyDescent="0.25">
      <c r="A44" s="15">
        <v>190</v>
      </c>
      <c r="B44" s="15" t="s">
        <v>7</v>
      </c>
      <c r="C44" s="15" t="s">
        <v>19</v>
      </c>
      <c r="D44" s="15">
        <f t="shared" ref="D44:F44" si="15">ROUNDUP(D29,0)</f>
        <v>5</v>
      </c>
      <c r="E44" s="22">
        <f t="shared" si="15"/>
        <v>9</v>
      </c>
      <c r="F44" s="15">
        <f t="shared" si="15"/>
        <v>18</v>
      </c>
    </row>
    <row r="45" spans="1:12" x14ac:dyDescent="0.25">
      <c r="A45" s="15">
        <v>370</v>
      </c>
      <c r="B45" s="15" t="s">
        <v>7</v>
      </c>
      <c r="C45" s="15" t="s">
        <v>19</v>
      </c>
      <c r="D45" s="15">
        <f t="shared" ref="D45:F45" si="16">ROUNDUP(D30,0)</f>
        <v>3</v>
      </c>
      <c r="E45" s="22">
        <f t="shared" si="16"/>
        <v>5</v>
      </c>
      <c r="F45" s="15">
        <f t="shared" si="16"/>
        <v>10</v>
      </c>
    </row>
    <row r="46" spans="1:12" x14ac:dyDescent="0.25">
      <c r="A46" s="18">
        <v>140</v>
      </c>
      <c r="B46" s="18" t="s">
        <v>8</v>
      </c>
      <c r="C46" s="18" t="s">
        <v>19</v>
      </c>
      <c r="D46" s="18">
        <f t="shared" ref="D46:F46" si="17">ROUNDUP(D31,0)</f>
        <v>6</v>
      </c>
      <c r="E46" s="22">
        <f t="shared" si="17"/>
        <v>12</v>
      </c>
      <c r="F46" s="18">
        <f t="shared" si="17"/>
        <v>24</v>
      </c>
    </row>
    <row r="47" spans="1:12" x14ac:dyDescent="0.25">
      <c r="A47" s="18">
        <v>140</v>
      </c>
      <c r="B47" s="18" t="s">
        <v>9</v>
      </c>
      <c r="C47" s="18" t="s">
        <v>19</v>
      </c>
      <c r="D47" s="18">
        <f t="shared" ref="D47:F47" si="18">ROUNDUP(D32,0)</f>
        <v>6</v>
      </c>
      <c r="E47" s="22">
        <f t="shared" si="18"/>
        <v>12</v>
      </c>
      <c r="F47" s="18">
        <f t="shared" si="18"/>
        <v>0</v>
      </c>
    </row>
    <row r="49" spans="2:2" x14ac:dyDescent="0.25">
      <c r="B49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 Lustig</dc:creator>
  <cp:lastModifiedBy>Tova Lustig</cp:lastModifiedBy>
  <dcterms:created xsi:type="dcterms:W3CDTF">2015-06-05T18:19:34Z</dcterms:created>
  <dcterms:modified xsi:type="dcterms:W3CDTF">2024-03-11T09:07:46Z</dcterms:modified>
</cp:coreProperties>
</file>