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AOS\Förpackningar o returpapper\Flerbostadshus\"/>
    </mc:Choice>
  </mc:AlternateContent>
  <xr:revisionPtr revIDLastSave="0" documentId="13_ncr:1_{EC65ECE7-0B36-45B1-ACED-E57ECB8D4B06}" xr6:coauthVersionLast="47" xr6:coauthVersionMax="47" xr10:uidLastSave="{00000000-0000-0000-0000-000000000000}"/>
  <bookViews>
    <workbookView xWindow="28800" yWindow="0" windowWidth="28800" windowHeight="234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20" i="1" s="1"/>
  <c r="C10" i="1"/>
  <c r="D10" i="1" s="1"/>
  <c r="D21" i="1" s="1"/>
  <c r="D45" i="1" s="1"/>
  <c r="C11" i="1"/>
  <c r="D11" i="1" s="1"/>
  <c r="F11" i="1" s="1"/>
  <c r="F25" i="1" s="1"/>
  <c r="C12" i="1"/>
  <c r="D12" i="1" s="1"/>
  <c r="D28" i="1" s="1"/>
  <c r="D52" i="1" s="1"/>
  <c r="C13" i="1"/>
  <c r="C14" i="1"/>
  <c r="E14" i="1" s="1"/>
  <c r="E39" i="1" s="1"/>
  <c r="C15" i="1"/>
  <c r="D15" i="1" s="1"/>
  <c r="D40" i="1" s="1"/>
  <c r="C16" i="1"/>
  <c r="D16" i="1" s="1"/>
  <c r="D41" i="1" s="1"/>
  <c r="D13" i="1" l="1"/>
  <c r="J51" i="1" s="1"/>
  <c r="I51" i="1"/>
  <c r="C35" i="1"/>
  <c r="C37" i="1"/>
  <c r="C39" i="1"/>
  <c r="E35" i="1"/>
  <c r="E59" i="1" s="1"/>
  <c r="E37" i="1"/>
  <c r="E61" i="1" s="1"/>
  <c r="D27" i="1"/>
  <c r="D51" i="1" s="1"/>
  <c r="D26" i="1"/>
  <c r="D50" i="1" s="1"/>
  <c r="C27" i="1"/>
  <c r="C51" i="1" s="1"/>
  <c r="C28" i="1"/>
  <c r="C52" i="1" s="1"/>
  <c r="C26" i="1"/>
  <c r="C50" i="1" s="1"/>
  <c r="D32" i="1"/>
  <c r="D56" i="1" s="1"/>
  <c r="C32" i="1"/>
  <c r="C56" i="1" s="1"/>
  <c r="D31" i="1"/>
  <c r="D55" i="1" s="1"/>
  <c r="C31" i="1"/>
  <c r="C55" i="1" s="1"/>
  <c r="D33" i="1"/>
  <c r="D57" i="1" s="1"/>
  <c r="C33" i="1"/>
  <c r="C57" i="1" s="1"/>
  <c r="C34" i="1"/>
  <c r="C58" i="1" s="1"/>
  <c r="D34" i="1"/>
  <c r="D58" i="1" s="1"/>
  <c r="C22" i="1"/>
  <c r="C46" i="1" s="1"/>
  <c r="D22" i="1"/>
  <c r="D46" i="1" s="1"/>
  <c r="C25" i="1"/>
  <c r="C49" i="1" s="1"/>
  <c r="D25" i="1"/>
  <c r="C21" i="1"/>
  <c r="C45" i="1" s="1"/>
  <c r="D14" i="1"/>
  <c r="F15" i="1"/>
  <c r="F40" i="1" s="1"/>
  <c r="E11" i="1"/>
  <c r="C38" i="1"/>
  <c r="C36" i="1"/>
  <c r="C29" i="1"/>
  <c r="C53" i="1" s="1"/>
  <c r="E12" i="1"/>
  <c r="E38" i="1"/>
  <c r="E62" i="1" s="1"/>
  <c r="E36" i="1"/>
  <c r="E60" i="1" s="1"/>
  <c r="F14" i="1"/>
  <c r="D9" i="1"/>
  <c r="D20" i="1" s="1"/>
  <c r="D44" i="1" s="1"/>
  <c r="D24" i="1"/>
  <c r="D23" i="1"/>
  <c r="C24" i="1"/>
  <c r="C48" i="1" s="1"/>
  <c r="C23" i="1"/>
  <c r="C47" i="1" s="1"/>
  <c r="F16" i="1"/>
  <c r="F41" i="1" s="1"/>
  <c r="F64" i="1" s="1"/>
  <c r="E16" i="1"/>
  <c r="E41" i="1" s="1"/>
  <c r="E64" i="1" s="1"/>
  <c r="E13" i="1"/>
  <c r="K51" i="1" s="1"/>
  <c r="E10" i="1"/>
  <c r="D29" i="1"/>
  <c r="D53" i="1" s="1"/>
  <c r="D30" i="1"/>
  <c r="D54" i="1" s="1"/>
  <c r="E15" i="1"/>
  <c r="C30" i="1"/>
  <c r="C54" i="1" s="1"/>
  <c r="I50" i="1"/>
  <c r="K48" i="1"/>
  <c r="J47" i="1"/>
  <c r="I47" i="1"/>
  <c r="I49" i="1"/>
  <c r="I45" i="1"/>
  <c r="I44" i="1"/>
  <c r="I46" i="1"/>
  <c r="I48" i="1"/>
  <c r="C44" i="1"/>
  <c r="J46" i="1"/>
  <c r="D38" i="1" l="1"/>
  <c r="D62" i="1" s="1"/>
  <c r="D39" i="1"/>
  <c r="D35" i="1"/>
  <c r="D59" i="1" s="1"/>
  <c r="D37" i="1"/>
  <c r="D61" i="1" s="1"/>
  <c r="F35" i="1"/>
  <c r="F59" i="1" s="1"/>
  <c r="F39" i="1"/>
  <c r="F37" i="1"/>
  <c r="F61" i="1" s="1"/>
  <c r="E40" i="1"/>
  <c r="E63" i="1" s="1"/>
  <c r="E29" i="1"/>
  <c r="E53" i="1" s="1"/>
  <c r="E27" i="1"/>
  <c r="E51" i="1" s="1"/>
  <c r="E26" i="1"/>
  <c r="E50" i="1" s="1"/>
  <c r="E28" i="1"/>
  <c r="E52" i="1" s="1"/>
  <c r="E31" i="1"/>
  <c r="E55" i="1" s="1"/>
  <c r="E32" i="1"/>
  <c r="E56" i="1" s="1"/>
  <c r="E34" i="1"/>
  <c r="E58" i="1" s="1"/>
  <c r="E33" i="1"/>
  <c r="E57" i="1" s="1"/>
  <c r="E25" i="1"/>
  <c r="E49" i="1" s="1"/>
  <c r="D36" i="1"/>
  <c r="D60" i="1" s="1"/>
  <c r="K45" i="1"/>
  <c r="E22" i="1"/>
  <c r="E46" i="1" s="1"/>
  <c r="E21" i="1"/>
  <c r="E45" i="1" s="1"/>
  <c r="K46" i="1"/>
  <c r="K49" i="1"/>
  <c r="F36" i="1"/>
  <c r="F60" i="1" s="1"/>
  <c r="F38" i="1"/>
  <c r="F62" i="1" s="1"/>
  <c r="E30" i="1"/>
  <c r="E54" i="1" s="1"/>
  <c r="J44" i="1"/>
  <c r="K50" i="1"/>
  <c r="E24" i="1"/>
  <c r="E48" i="1" s="1"/>
  <c r="E23" i="1"/>
  <c r="E47" i="1" s="1"/>
  <c r="K47" i="1"/>
  <c r="J49" i="1"/>
  <c r="F63" i="1"/>
  <c r="L50" i="1"/>
  <c r="D48" i="1"/>
  <c r="J45" i="1"/>
  <c r="L48" i="1"/>
  <c r="L49" i="1"/>
  <c r="J48" i="1"/>
  <c r="D64" i="1"/>
  <c r="J50" i="1"/>
  <c r="L46" i="1"/>
  <c r="D47" i="1"/>
  <c r="D49" i="1"/>
  <c r="D63" i="1"/>
  <c r="F49" i="1" l="1"/>
</calcChain>
</file>

<file path=xl/sharedStrings.xml><?xml version="1.0" encoding="utf-8"?>
<sst xmlns="http://schemas.openxmlformats.org/spreadsheetml/2006/main" count="99" uniqueCount="29">
  <si>
    <t>Fraktion</t>
  </si>
  <si>
    <t>Liter/hushåll &amp; vecka</t>
  </si>
  <si>
    <t xml:space="preserve">Matavfall </t>
  </si>
  <si>
    <t>Restavfall</t>
  </si>
  <si>
    <t>Returpapper</t>
  </si>
  <si>
    <t xml:space="preserve">Pappersförpackningar </t>
  </si>
  <si>
    <t>Plastförpackningar</t>
  </si>
  <si>
    <t>Metallförpackningar</t>
  </si>
  <si>
    <t>Ofärgat glas</t>
  </si>
  <si>
    <t>Färgat glas</t>
  </si>
  <si>
    <t>14 dagar hämtning</t>
  </si>
  <si>
    <t>veckohämtning</t>
  </si>
  <si>
    <t>månad</t>
  </si>
  <si>
    <t>Kärlstorlek</t>
  </si>
  <si>
    <t xml:space="preserve">Veckohämtning 
antal kärl </t>
  </si>
  <si>
    <t xml:space="preserve">Hämtning varannan vecka
antal kärl </t>
  </si>
  <si>
    <t>Månadshämtning 
antal kärl</t>
  </si>
  <si>
    <t>Antal lägenheter</t>
  </si>
  <si>
    <t xml:space="preserve">Hämtning varannan vecka 
antal kärl </t>
  </si>
  <si>
    <t>Ej valbar</t>
  </si>
  <si>
    <t>Var 8:e vecka 
antal kärl</t>
  </si>
  <si>
    <t xml:space="preserve">Veckohämtning av pappersförpackningar och platsförpackningar, enbart efter särskilt godkännande från A&amp;ÅS vid platsbrist. </t>
  </si>
  <si>
    <t>Liter per vecka</t>
  </si>
  <si>
    <t xml:space="preserve">liter varannan vecka </t>
  </si>
  <si>
    <t>liter/månad</t>
  </si>
  <si>
    <t>liter/var 8e vecka</t>
  </si>
  <si>
    <t>Våra standardabonnemang är grönmarkerade, hämtning var 14 dag för papper- och plastförpackningar. Månadshämtning för glas och metall</t>
  </si>
  <si>
    <t xml:space="preserve">Plastförpackningar </t>
  </si>
  <si>
    <t>Fyll i antal lägenheter i den gulmarkerade rutan, C7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</si>
</sst>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r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5" borderId="3" applyNumberFormat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3" borderId="0" xfId="0" applyFill="1"/>
    <xf numFmtId="0" fontId="0" fillId="4" borderId="0" xfId="0" applyFill="1"/>
    <xf numFmtId="0" fontId="1" fillId="0" borderId="0" xfId="0" applyFont="1"/>
    <xf numFmtId="0" fontId="0" fillId="6" borderId="0" xfId="0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4" borderId="0" xfId="0" applyNumberFormat="1" applyFill="1"/>
    <xf numFmtId="0" fontId="4" fillId="5" borderId="3" xfId="1"/>
    <xf numFmtId="0" fontId="4" fillId="5" borderId="3" xfId="1" applyAlignment="1">
      <alignment vertical="top"/>
    </xf>
    <xf numFmtId="0" fontId="4" fillId="5" borderId="3" xfId="1" applyAlignment="1">
      <alignment vertical="top" wrapText="1"/>
    </xf>
    <xf numFmtId="0" fontId="4" fillId="7" borderId="3" xfId="1" applyFill="1"/>
    <xf numFmtId="0" fontId="4" fillId="7" borderId="3" xfId="1" applyFill="1" applyAlignment="1">
      <alignment vertical="top"/>
    </xf>
    <xf numFmtId="0" fontId="4" fillId="7" borderId="3" xfId="1" applyFill="1" applyAlignment="1">
      <alignment horizontal="center" vertical="center"/>
    </xf>
    <xf numFmtId="0" fontId="0" fillId="8" borderId="0" xfId="0" applyFill="1"/>
    <xf numFmtId="0" fontId="4" fillId="9" borderId="3" xfId="1" applyFill="1"/>
    <xf numFmtId="0" fontId="4" fillId="5" borderId="3" xfId="1" applyNumberFormat="1"/>
    <xf numFmtId="0" fontId="4" fillId="10" borderId="3" xfId="1" applyNumberFormat="1" applyFill="1"/>
    <xf numFmtId="0" fontId="4" fillId="7" borderId="3" xfId="1" applyNumberFormat="1" applyFill="1"/>
    <xf numFmtId="0" fontId="4" fillId="10" borderId="3" xfId="1" applyFill="1"/>
    <xf numFmtId="0" fontId="4" fillId="5" borderId="4" xfId="1" applyBorder="1"/>
  </cellXfs>
  <cellStyles count="2">
    <cellStyle name="Normal" xfId="0" builtinId="0"/>
    <cellStyle name="Utdat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66"/>
  <sheetViews>
    <sheetView tabSelected="1" zoomScaleNormal="100" workbookViewId="0">
      <selection activeCell="C73" sqref="C73"/>
    </sheetView>
  </sheetViews>
  <sheetFormatPr defaultRowHeight="15" x14ac:dyDescent="0.25"/>
  <cols>
    <col min="1" max="1" width="10.5703125" bestFit="1" customWidth="1"/>
    <col min="2" max="2" width="21" bestFit="1" customWidth="1"/>
    <col min="3" max="3" width="24.140625" bestFit="1" customWidth="1"/>
    <col min="4" max="4" width="32.85546875" bestFit="1" customWidth="1"/>
    <col min="5" max="5" width="25.5703125" bestFit="1" customWidth="1"/>
    <col min="6" max="6" width="26.140625" customWidth="1"/>
    <col min="8" max="8" width="22.140625" customWidth="1"/>
    <col min="9" max="9" width="15.5703125" customWidth="1"/>
    <col min="10" max="10" width="19.5703125" customWidth="1"/>
    <col min="11" max="11" width="13.28515625" customWidth="1"/>
    <col min="12" max="12" width="16.28515625" customWidth="1"/>
  </cols>
  <sheetData>
    <row r="2" spans="1:6" x14ac:dyDescent="0.25">
      <c r="A2" t="s">
        <v>28</v>
      </c>
    </row>
    <row r="3" spans="1:6" x14ac:dyDescent="0.25">
      <c r="A3" t="s">
        <v>26</v>
      </c>
    </row>
    <row r="5" spans="1:6" x14ac:dyDescent="0.25">
      <c r="C5" t="s">
        <v>11</v>
      </c>
      <c r="D5" t="s">
        <v>10</v>
      </c>
      <c r="E5" t="s">
        <v>12</v>
      </c>
    </row>
    <row r="7" spans="1:6" x14ac:dyDescent="0.25">
      <c r="A7" s="19"/>
      <c r="B7" s="20" t="s">
        <v>17</v>
      </c>
      <c r="C7" s="6">
        <v>24</v>
      </c>
    </row>
    <row r="8" spans="1:6" ht="15.75" hidden="1" thickBot="1" x14ac:dyDescent="0.3">
      <c r="A8" s="1"/>
      <c r="B8" s="2" t="s">
        <v>1</v>
      </c>
      <c r="C8" s="9"/>
    </row>
    <row r="9" spans="1:6" ht="15.75" hidden="1" thickBot="1" x14ac:dyDescent="0.3">
      <c r="A9" s="5" t="s">
        <v>2</v>
      </c>
      <c r="B9" s="3">
        <v>10</v>
      </c>
      <c r="C9">
        <f>B9*C7</f>
        <v>240</v>
      </c>
      <c r="D9">
        <f>C9*2</f>
        <v>480</v>
      </c>
      <c r="E9" s="7"/>
    </row>
    <row r="10" spans="1:6" ht="15.75" hidden="1" thickBot="1" x14ac:dyDescent="0.3">
      <c r="A10" s="4" t="s">
        <v>3</v>
      </c>
      <c r="B10" s="2">
        <v>50</v>
      </c>
      <c r="C10">
        <f>B10*C7</f>
        <v>1200</v>
      </c>
      <c r="D10">
        <f t="shared" ref="D10:D16" si="0">C10*2</f>
        <v>2400</v>
      </c>
      <c r="E10">
        <f t="shared" ref="E10:F16" si="1">C10*4</f>
        <v>4800</v>
      </c>
    </row>
    <row r="11" spans="1:6" ht="15.75" hidden="1" thickBot="1" x14ac:dyDescent="0.3">
      <c r="A11" s="5" t="s">
        <v>4</v>
      </c>
      <c r="B11" s="3">
        <v>5</v>
      </c>
      <c r="C11">
        <f>B11*C7</f>
        <v>120</v>
      </c>
      <c r="D11">
        <f t="shared" si="0"/>
        <v>240</v>
      </c>
      <c r="E11">
        <f t="shared" si="1"/>
        <v>480</v>
      </c>
      <c r="F11">
        <f t="shared" si="1"/>
        <v>960</v>
      </c>
    </row>
    <row r="12" spans="1:6" ht="15.75" hidden="1" thickBot="1" x14ac:dyDescent="0.3">
      <c r="A12" s="4" t="s">
        <v>5</v>
      </c>
      <c r="B12" s="2">
        <v>45</v>
      </c>
      <c r="C12">
        <f>B12*C7</f>
        <v>1080</v>
      </c>
      <c r="D12">
        <f t="shared" si="0"/>
        <v>2160</v>
      </c>
      <c r="E12">
        <f t="shared" si="1"/>
        <v>4320</v>
      </c>
    </row>
    <row r="13" spans="1:6" ht="15.75" hidden="1" thickBot="1" x14ac:dyDescent="0.3">
      <c r="A13" s="5" t="s">
        <v>6</v>
      </c>
      <c r="B13" s="3">
        <v>25</v>
      </c>
      <c r="C13">
        <f>B13*C7</f>
        <v>600</v>
      </c>
      <c r="D13">
        <f t="shared" si="0"/>
        <v>1200</v>
      </c>
      <c r="E13">
        <f t="shared" si="1"/>
        <v>2400</v>
      </c>
    </row>
    <row r="14" spans="1:6" ht="15.75" hidden="1" thickBot="1" x14ac:dyDescent="0.3">
      <c r="A14" s="4" t="s">
        <v>7</v>
      </c>
      <c r="B14" s="2">
        <v>2</v>
      </c>
      <c r="C14">
        <f>B14*C7</f>
        <v>48</v>
      </c>
      <c r="D14">
        <f t="shared" si="0"/>
        <v>96</v>
      </c>
      <c r="E14">
        <f t="shared" si="1"/>
        <v>192</v>
      </c>
      <c r="F14">
        <f>C14*8</f>
        <v>384</v>
      </c>
    </row>
    <row r="15" spans="1:6" ht="15.75" hidden="1" thickBot="1" x14ac:dyDescent="0.3">
      <c r="A15" s="5" t="s">
        <v>8</v>
      </c>
      <c r="B15" s="3">
        <v>2</v>
      </c>
      <c r="C15">
        <f>B15*C7</f>
        <v>48</v>
      </c>
      <c r="D15">
        <f t="shared" si="0"/>
        <v>96</v>
      </c>
      <c r="E15">
        <f t="shared" si="1"/>
        <v>192</v>
      </c>
      <c r="F15">
        <f>C15*8</f>
        <v>384</v>
      </c>
    </row>
    <row r="16" spans="1:6" ht="15.75" hidden="1" thickBot="1" x14ac:dyDescent="0.3">
      <c r="A16" s="4" t="s">
        <v>9</v>
      </c>
      <c r="B16" s="2">
        <v>2</v>
      </c>
      <c r="C16">
        <f>B16*C7</f>
        <v>48</v>
      </c>
      <c r="D16">
        <f t="shared" si="0"/>
        <v>96</v>
      </c>
      <c r="E16">
        <f t="shared" si="1"/>
        <v>192</v>
      </c>
      <c r="F16">
        <f t="shared" ref="F16" si="2">C16*8</f>
        <v>384</v>
      </c>
    </row>
    <row r="17" spans="1:6" hidden="1" x14ac:dyDescent="0.25"/>
    <row r="18" spans="1:6" hidden="1" x14ac:dyDescent="0.25"/>
    <row r="19" spans="1:6" ht="30" hidden="1" x14ac:dyDescent="0.25">
      <c r="A19" s="8" t="s">
        <v>13</v>
      </c>
      <c r="B19" s="8" t="s">
        <v>0</v>
      </c>
      <c r="C19" s="10" t="s">
        <v>14</v>
      </c>
      <c r="D19" s="10" t="s">
        <v>15</v>
      </c>
      <c r="E19" s="10" t="s">
        <v>16</v>
      </c>
      <c r="F19" s="16" t="s">
        <v>20</v>
      </c>
    </row>
    <row r="20" spans="1:6" ht="15.75" hidden="1" thickBot="1" x14ac:dyDescent="0.3">
      <c r="A20" s="11">
        <v>140</v>
      </c>
      <c r="B20" s="5" t="s">
        <v>2</v>
      </c>
      <c r="C20" s="13">
        <f>C9/140</f>
        <v>1.7142857142857142</v>
      </c>
      <c r="D20" s="13">
        <f>D9/140</f>
        <v>3.4285714285714284</v>
      </c>
      <c r="E20" s="14"/>
    </row>
    <row r="21" spans="1:6" ht="15.75" hidden="1" thickBot="1" x14ac:dyDescent="0.3">
      <c r="A21" s="11">
        <v>190</v>
      </c>
      <c r="B21" s="4" t="s">
        <v>3</v>
      </c>
      <c r="C21" s="13">
        <f>C10/190</f>
        <v>6.3157894736842106</v>
      </c>
      <c r="D21" s="13">
        <f t="shared" ref="D21:E21" si="3">D10/190</f>
        <v>12.631578947368421</v>
      </c>
      <c r="E21" s="13">
        <f t="shared" si="3"/>
        <v>25.263157894736842</v>
      </c>
    </row>
    <row r="22" spans="1:6" ht="15.75" hidden="1" thickBot="1" x14ac:dyDescent="0.3">
      <c r="A22" s="11">
        <v>240</v>
      </c>
      <c r="B22" s="4" t="s">
        <v>3</v>
      </c>
      <c r="C22" s="13">
        <f>C10/240</f>
        <v>5</v>
      </c>
      <c r="D22" s="13">
        <f t="shared" ref="D22:E22" si="4">D10/240</f>
        <v>10</v>
      </c>
      <c r="E22" s="13">
        <f t="shared" si="4"/>
        <v>20</v>
      </c>
    </row>
    <row r="23" spans="1:6" ht="15.75" hidden="1" thickBot="1" x14ac:dyDescent="0.3">
      <c r="A23" s="11">
        <v>370</v>
      </c>
      <c r="B23" s="4" t="s">
        <v>3</v>
      </c>
      <c r="C23" s="13">
        <f t="shared" ref="C23:D23" si="5">C10/370</f>
        <v>3.2432432432432434</v>
      </c>
      <c r="D23" s="13">
        <f t="shared" si="5"/>
        <v>6.4864864864864868</v>
      </c>
      <c r="E23" s="13">
        <f>E10/370</f>
        <v>12.972972972972974</v>
      </c>
    </row>
    <row r="24" spans="1:6" ht="15.75" hidden="1" thickBot="1" x14ac:dyDescent="0.3">
      <c r="A24" s="11">
        <v>660</v>
      </c>
      <c r="B24" s="4" t="s">
        <v>3</v>
      </c>
      <c r="C24" s="13">
        <f>C10/660</f>
        <v>1.8181818181818181</v>
      </c>
      <c r="D24" s="13">
        <f>D10/660</f>
        <v>3.6363636363636362</v>
      </c>
      <c r="E24" s="13">
        <f>E10/660</f>
        <v>7.2727272727272725</v>
      </c>
    </row>
    <row r="25" spans="1:6" ht="15.75" hidden="1" thickBot="1" x14ac:dyDescent="0.3">
      <c r="A25" s="11">
        <v>140</v>
      </c>
      <c r="B25" s="5" t="s">
        <v>4</v>
      </c>
      <c r="C25" s="13">
        <f>C11/140</f>
        <v>0.8571428571428571</v>
      </c>
      <c r="D25" s="13">
        <f t="shared" ref="D25:F25" si="6">D11/140</f>
        <v>1.7142857142857142</v>
      </c>
      <c r="E25" s="13">
        <f t="shared" si="6"/>
        <v>3.4285714285714284</v>
      </c>
      <c r="F25" s="13">
        <f t="shared" si="6"/>
        <v>6.8571428571428568</v>
      </c>
    </row>
    <row r="26" spans="1:6" ht="15.75" hidden="1" thickBot="1" x14ac:dyDescent="0.3">
      <c r="A26" s="11">
        <v>140</v>
      </c>
      <c r="B26" s="4" t="s">
        <v>5</v>
      </c>
      <c r="C26" s="13">
        <f>C12/140</f>
        <v>7.7142857142857144</v>
      </c>
      <c r="D26" s="13">
        <f t="shared" ref="D26:E26" si="7">D12/140</f>
        <v>15.428571428571429</v>
      </c>
      <c r="E26" s="13">
        <f t="shared" si="7"/>
        <v>30.857142857142858</v>
      </c>
    </row>
    <row r="27" spans="1:6" ht="15.75" hidden="1" thickBot="1" x14ac:dyDescent="0.3">
      <c r="A27" s="11">
        <v>190</v>
      </c>
      <c r="B27" s="4" t="s">
        <v>5</v>
      </c>
      <c r="C27" s="13">
        <f>C12/190</f>
        <v>5.6842105263157894</v>
      </c>
      <c r="D27" s="13">
        <f t="shared" ref="D27:E27" si="8">D12/190</f>
        <v>11.368421052631579</v>
      </c>
      <c r="E27" s="13">
        <f t="shared" si="8"/>
        <v>22.736842105263158</v>
      </c>
    </row>
    <row r="28" spans="1:6" ht="15.75" hidden="1" thickBot="1" x14ac:dyDescent="0.3">
      <c r="A28" s="11">
        <v>240</v>
      </c>
      <c r="B28" s="4" t="s">
        <v>5</v>
      </c>
      <c r="C28" s="13">
        <f>C12/240</f>
        <v>4.5</v>
      </c>
      <c r="D28" s="13">
        <f t="shared" ref="D28:E28" si="9">D12/240</f>
        <v>9</v>
      </c>
      <c r="E28" s="13">
        <f t="shared" si="9"/>
        <v>18</v>
      </c>
    </row>
    <row r="29" spans="1:6" ht="15.75" hidden="1" thickBot="1" x14ac:dyDescent="0.3">
      <c r="A29" s="11">
        <v>370</v>
      </c>
      <c r="B29" s="4" t="s">
        <v>5</v>
      </c>
      <c r="C29" s="13">
        <f>C12/370</f>
        <v>2.9189189189189189</v>
      </c>
      <c r="D29" s="13">
        <f>D12/370</f>
        <v>5.8378378378378377</v>
      </c>
      <c r="E29" s="13">
        <f>E12/370</f>
        <v>11.675675675675675</v>
      </c>
    </row>
    <row r="30" spans="1:6" ht="15.75" hidden="1" thickBot="1" x14ac:dyDescent="0.3">
      <c r="A30" s="11">
        <v>660</v>
      </c>
      <c r="B30" s="4" t="s">
        <v>5</v>
      </c>
      <c r="C30" s="13">
        <f>C12/660</f>
        <v>1.6363636363636365</v>
      </c>
      <c r="D30" s="13">
        <f>D12/660</f>
        <v>3.2727272727272729</v>
      </c>
      <c r="E30" s="13">
        <f>E12/660</f>
        <v>6.5454545454545459</v>
      </c>
    </row>
    <row r="31" spans="1:6" ht="15.75" hidden="1" thickBot="1" x14ac:dyDescent="0.3">
      <c r="A31" s="11">
        <v>140</v>
      </c>
      <c r="B31" s="5" t="s">
        <v>6</v>
      </c>
      <c r="C31" s="13">
        <f>C13/140</f>
        <v>4.2857142857142856</v>
      </c>
      <c r="D31" s="13">
        <f t="shared" ref="D31:E31" si="10">D13/140</f>
        <v>8.5714285714285712</v>
      </c>
      <c r="E31" s="13">
        <f t="shared" si="10"/>
        <v>17.142857142857142</v>
      </c>
    </row>
    <row r="32" spans="1:6" ht="15.75" hidden="1" thickBot="1" x14ac:dyDescent="0.3">
      <c r="A32" s="11">
        <v>190</v>
      </c>
      <c r="B32" s="5" t="s">
        <v>6</v>
      </c>
      <c r="C32" s="13">
        <f>C13/190</f>
        <v>3.1578947368421053</v>
      </c>
      <c r="D32" s="13">
        <f t="shared" ref="D32:E32" si="11">D13/190</f>
        <v>6.3157894736842106</v>
      </c>
      <c r="E32" s="13">
        <f t="shared" si="11"/>
        <v>12.631578947368421</v>
      </c>
    </row>
    <row r="33" spans="1:12" ht="15.75" hidden="1" thickBot="1" x14ac:dyDescent="0.3">
      <c r="A33" s="11">
        <v>240</v>
      </c>
      <c r="B33" s="5" t="s">
        <v>6</v>
      </c>
      <c r="C33" s="13">
        <f>C13/240</f>
        <v>2.5</v>
      </c>
      <c r="D33" s="13">
        <f t="shared" ref="D33:E33" si="12">D13/240</f>
        <v>5</v>
      </c>
      <c r="E33" s="13">
        <f t="shared" si="12"/>
        <v>10</v>
      </c>
    </row>
    <row r="34" spans="1:12" ht="15.75" hidden="1" thickBot="1" x14ac:dyDescent="0.3">
      <c r="A34" s="11">
        <v>370</v>
      </c>
      <c r="B34" s="5" t="s">
        <v>6</v>
      </c>
      <c r="C34" s="13">
        <f>C13/370</f>
        <v>1.6216216216216217</v>
      </c>
      <c r="D34" s="13">
        <f t="shared" ref="D34:E34" si="13">D13/370</f>
        <v>3.2432432432432434</v>
      </c>
      <c r="E34" s="13">
        <f t="shared" si="13"/>
        <v>6.4864864864864868</v>
      </c>
    </row>
    <row r="35" spans="1:12" ht="15.75" hidden="1" thickBot="1" x14ac:dyDescent="0.3">
      <c r="A35" s="11">
        <v>140</v>
      </c>
      <c r="B35" s="4" t="s">
        <v>7</v>
      </c>
      <c r="C35" s="13">
        <f>C14/140</f>
        <v>0.34285714285714286</v>
      </c>
      <c r="D35" s="13">
        <f t="shared" ref="D35:F35" si="14">D14/140</f>
        <v>0.68571428571428572</v>
      </c>
      <c r="E35" s="13">
        <f t="shared" si="14"/>
        <v>1.3714285714285714</v>
      </c>
      <c r="F35" s="13">
        <f t="shared" si="14"/>
        <v>2.7428571428571429</v>
      </c>
    </row>
    <row r="36" spans="1:12" ht="15.75" hidden="1" thickBot="1" x14ac:dyDescent="0.3">
      <c r="A36" s="11">
        <v>190</v>
      </c>
      <c r="B36" s="4" t="s">
        <v>7</v>
      </c>
      <c r="C36" s="13">
        <f>C14/190</f>
        <v>0.25263157894736843</v>
      </c>
      <c r="D36" s="13">
        <f>D14/190</f>
        <v>0.50526315789473686</v>
      </c>
      <c r="E36" s="13">
        <f>E14/190</f>
        <v>1.0105263157894737</v>
      </c>
      <c r="F36" s="13">
        <f>F14/190</f>
        <v>2.0210526315789474</v>
      </c>
    </row>
    <row r="37" spans="1:12" ht="15.75" hidden="1" thickBot="1" x14ac:dyDescent="0.3">
      <c r="A37" s="11">
        <v>240</v>
      </c>
      <c r="B37" s="4" t="s">
        <v>7</v>
      </c>
      <c r="C37" s="13">
        <f>C14/240</f>
        <v>0.2</v>
      </c>
      <c r="D37" s="13">
        <f t="shared" ref="D37:F37" si="15">D14/240</f>
        <v>0.4</v>
      </c>
      <c r="E37" s="13">
        <f t="shared" si="15"/>
        <v>0.8</v>
      </c>
      <c r="F37" s="13">
        <f t="shared" si="15"/>
        <v>1.6</v>
      </c>
    </row>
    <row r="38" spans="1:12" ht="15.75" hidden="1" thickBot="1" x14ac:dyDescent="0.3">
      <c r="A38" s="11">
        <v>370</v>
      </c>
      <c r="B38" s="4" t="s">
        <v>7</v>
      </c>
      <c r="C38" s="13">
        <f>C14/370</f>
        <v>0.12972972972972974</v>
      </c>
      <c r="D38" s="13">
        <f>D14/370</f>
        <v>0.25945945945945947</v>
      </c>
      <c r="E38" s="13">
        <f>E14/370</f>
        <v>0.51891891891891895</v>
      </c>
      <c r="F38" s="13">
        <f>F14/370</f>
        <v>1.0378378378378379</v>
      </c>
    </row>
    <row r="39" spans="1:12" ht="15.75" hidden="1" thickBot="1" x14ac:dyDescent="0.3">
      <c r="A39" s="11">
        <v>660</v>
      </c>
      <c r="B39" s="4" t="s">
        <v>7</v>
      </c>
      <c r="C39" s="13">
        <f>C14/660</f>
        <v>7.2727272727272724E-2</v>
      </c>
      <c r="D39" s="13">
        <f t="shared" ref="D39:F39" si="16">D14/660</f>
        <v>0.14545454545454545</v>
      </c>
      <c r="E39" s="13">
        <f t="shared" si="16"/>
        <v>0.29090909090909089</v>
      </c>
      <c r="F39" s="13">
        <f t="shared" si="16"/>
        <v>0.58181818181818179</v>
      </c>
    </row>
    <row r="40" spans="1:12" ht="15.75" hidden="1" thickBot="1" x14ac:dyDescent="0.3">
      <c r="A40" s="11">
        <v>140</v>
      </c>
      <c r="B40" s="5" t="s">
        <v>8</v>
      </c>
      <c r="C40" s="7"/>
      <c r="D40" s="13">
        <f t="shared" ref="D40:F41" si="17">D15/140</f>
        <v>0.68571428571428572</v>
      </c>
      <c r="E40" s="13">
        <f t="shared" si="17"/>
        <v>1.3714285714285714</v>
      </c>
      <c r="F40" s="13">
        <f t="shared" si="17"/>
        <v>2.7428571428571429</v>
      </c>
    </row>
    <row r="41" spans="1:12" ht="15.75" hidden="1" thickBot="1" x14ac:dyDescent="0.3">
      <c r="A41" s="11">
        <v>140</v>
      </c>
      <c r="B41" s="4" t="s">
        <v>9</v>
      </c>
      <c r="C41" s="7"/>
      <c r="D41" s="13">
        <f t="shared" si="17"/>
        <v>0.68571428571428572</v>
      </c>
      <c r="E41" s="13">
        <f t="shared" si="17"/>
        <v>1.3714285714285714</v>
      </c>
      <c r="F41" s="13">
        <f t="shared" si="17"/>
        <v>2.7428571428571429</v>
      </c>
    </row>
    <row r="42" spans="1:12" hidden="1" x14ac:dyDescent="0.25">
      <c r="A42" s="12"/>
    </row>
    <row r="43" spans="1:12" ht="30" x14ac:dyDescent="0.25">
      <c r="A43" s="16" t="s">
        <v>13</v>
      </c>
      <c r="B43" s="16" t="s">
        <v>0</v>
      </c>
      <c r="C43" s="17" t="s">
        <v>14</v>
      </c>
      <c r="D43" s="17" t="s">
        <v>18</v>
      </c>
      <c r="E43" s="16" t="s">
        <v>16</v>
      </c>
      <c r="F43" s="16" t="s">
        <v>20</v>
      </c>
      <c r="H43" s="16" t="s">
        <v>0</v>
      </c>
      <c r="I43" t="s">
        <v>22</v>
      </c>
      <c r="J43" t="s">
        <v>23</v>
      </c>
      <c r="K43" t="s">
        <v>24</v>
      </c>
      <c r="L43" t="s">
        <v>25</v>
      </c>
    </row>
    <row r="44" spans="1:12" x14ac:dyDescent="0.25">
      <c r="A44" s="18">
        <v>140</v>
      </c>
      <c r="B44" s="18" t="s">
        <v>2</v>
      </c>
      <c r="C44" s="18">
        <f t="shared" ref="C44:D49" si="18">ROUNDUP(C20,0)</f>
        <v>2</v>
      </c>
      <c r="D44" s="22">
        <f t="shared" si="18"/>
        <v>4</v>
      </c>
      <c r="E44" s="18" t="s">
        <v>19</v>
      </c>
      <c r="F44" s="18" t="s">
        <v>19</v>
      </c>
      <c r="H44" s="18" t="s">
        <v>2</v>
      </c>
      <c r="I44">
        <f t="shared" ref="I44:J47" si="19">C9</f>
        <v>240</v>
      </c>
      <c r="J44">
        <f t="shared" si="19"/>
        <v>480</v>
      </c>
      <c r="K44" s="21"/>
      <c r="L44" s="21"/>
    </row>
    <row r="45" spans="1:12" x14ac:dyDescent="0.25">
      <c r="A45" s="15">
        <v>190</v>
      </c>
      <c r="B45" s="15" t="s">
        <v>3</v>
      </c>
      <c r="C45" s="23">
        <f t="shared" si="18"/>
        <v>7</v>
      </c>
      <c r="D45" s="24">
        <f t="shared" si="18"/>
        <v>13</v>
      </c>
      <c r="E45" s="23">
        <f>ROUNDUP(E21,0)</f>
        <v>26</v>
      </c>
      <c r="F45" s="15" t="s">
        <v>19</v>
      </c>
      <c r="H45" s="15" t="s">
        <v>3</v>
      </c>
      <c r="I45">
        <f t="shared" si="19"/>
        <v>1200</v>
      </c>
      <c r="J45">
        <f t="shared" si="19"/>
        <v>2400</v>
      </c>
      <c r="K45">
        <f>E10</f>
        <v>4800</v>
      </c>
    </row>
    <row r="46" spans="1:12" x14ac:dyDescent="0.25">
      <c r="A46" s="15">
        <v>240</v>
      </c>
      <c r="B46" s="15" t="s">
        <v>3</v>
      </c>
      <c r="C46" s="23">
        <f t="shared" si="18"/>
        <v>5</v>
      </c>
      <c r="D46" s="24">
        <f t="shared" si="18"/>
        <v>10</v>
      </c>
      <c r="E46" s="23">
        <f>ROUNDUP(E22,0)</f>
        <v>20</v>
      </c>
      <c r="F46" s="15" t="s">
        <v>19</v>
      </c>
      <c r="H46" s="15" t="s">
        <v>4</v>
      </c>
      <c r="I46">
        <f t="shared" si="19"/>
        <v>120</v>
      </c>
      <c r="J46">
        <f t="shared" si="19"/>
        <v>240</v>
      </c>
      <c r="K46">
        <f>E11</f>
        <v>480</v>
      </c>
      <c r="L46">
        <f>F11</f>
        <v>960</v>
      </c>
    </row>
    <row r="47" spans="1:12" x14ac:dyDescent="0.25">
      <c r="A47" s="15">
        <v>370</v>
      </c>
      <c r="B47" s="15" t="s">
        <v>3</v>
      </c>
      <c r="C47" s="15">
        <f t="shared" si="18"/>
        <v>4</v>
      </c>
      <c r="D47" s="22">
        <f t="shared" si="18"/>
        <v>7</v>
      </c>
      <c r="E47" s="15">
        <f>ROUNDUP(E23,0)</f>
        <v>13</v>
      </c>
      <c r="F47" s="15" t="s">
        <v>19</v>
      </c>
      <c r="H47" s="18" t="s">
        <v>5</v>
      </c>
      <c r="I47">
        <f t="shared" si="19"/>
        <v>1080</v>
      </c>
      <c r="J47">
        <f t="shared" si="19"/>
        <v>2160</v>
      </c>
      <c r="K47">
        <f>E12</f>
        <v>4320</v>
      </c>
    </row>
    <row r="48" spans="1:12" x14ac:dyDescent="0.25">
      <c r="A48" s="15">
        <v>660</v>
      </c>
      <c r="B48" s="15" t="s">
        <v>3</v>
      </c>
      <c r="C48" s="15">
        <f t="shared" si="18"/>
        <v>2</v>
      </c>
      <c r="D48" s="22">
        <f t="shared" si="18"/>
        <v>4</v>
      </c>
      <c r="E48" s="15">
        <f>ROUNDUP(E24,0)</f>
        <v>8</v>
      </c>
      <c r="F48" s="15" t="s">
        <v>19</v>
      </c>
      <c r="H48" s="15" t="s">
        <v>7</v>
      </c>
      <c r="I48">
        <f t="shared" ref="I48:L50" si="20">C14</f>
        <v>48</v>
      </c>
      <c r="J48">
        <f t="shared" si="20"/>
        <v>96</v>
      </c>
      <c r="K48">
        <f t="shared" si="20"/>
        <v>192</v>
      </c>
      <c r="L48">
        <f t="shared" si="20"/>
        <v>384</v>
      </c>
    </row>
    <row r="49" spans="1:12" x14ac:dyDescent="0.25">
      <c r="A49" s="18">
        <v>140</v>
      </c>
      <c r="B49" s="18" t="s">
        <v>4</v>
      </c>
      <c r="C49" s="18">
        <f t="shared" si="18"/>
        <v>1</v>
      </c>
      <c r="D49" s="18">
        <f t="shared" si="18"/>
        <v>2</v>
      </c>
      <c r="E49" s="22">
        <f>ROUNDUP(E25,0)</f>
        <v>4</v>
      </c>
      <c r="F49" s="18">
        <f>ROUNDUP(F25,0)</f>
        <v>7</v>
      </c>
      <c r="H49" s="15" t="s">
        <v>8</v>
      </c>
      <c r="I49">
        <f t="shared" si="20"/>
        <v>48</v>
      </c>
      <c r="J49">
        <f t="shared" si="20"/>
        <v>96</v>
      </c>
      <c r="K49">
        <f t="shared" si="20"/>
        <v>192</v>
      </c>
      <c r="L49">
        <f t="shared" si="20"/>
        <v>384</v>
      </c>
    </row>
    <row r="50" spans="1:12" x14ac:dyDescent="0.25">
      <c r="A50" s="15">
        <v>140</v>
      </c>
      <c r="B50" s="15" t="s">
        <v>5</v>
      </c>
      <c r="C50" s="15">
        <f t="shared" ref="C50:E52" si="21">ROUNDUP(C26,0)</f>
        <v>8</v>
      </c>
      <c r="D50" s="26">
        <f t="shared" si="21"/>
        <v>16</v>
      </c>
      <c r="E50" s="15">
        <f t="shared" si="21"/>
        <v>31</v>
      </c>
      <c r="F50" s="15"/>
      <c r="H50" s="18" t="s">
        <v>9</v>
      </c>
      <c r="I50">
        <f t="shared" si="20"/>
        <v>48</v>
      </c>
      <c r="J50">
        <f t="shared" si="20"/>
        <v>96</v>
      </c>
      <c r="K50">
        <f t="shared" si="20"/>
        <v>192</v>
      </c>
      <c r="L50">
        <f t="shared" si="20"/>
        <v>384</v>
      </c>
    </row>
    <row r="51" spans="1:12" x14ac:dyDescent="0.25">
      <c r="A51" s="15">
        <v>190</v>
      </c>
      <c r="B51" s="15" t="s">
        <v>5</v>
      </c>
      <c r="C51" s="15">
        <f t="shared" si="21"/>
        <v>6</v>
      </c>
      <c r="D51" s="26">
        <f t="shared" si="21"/>
        <v>12</v>
      </c>
      <c r="E51" s="15">
        <f t="shared" si="21"/>
        <v>23</v>
      </c>
      <c r="F51" s="15"/>
      <c r="H51" s="27" t="s">
        <v>27</v>
      </c>
      <c r="I51">
        <f>C13</f>
        <v>600</v>
      </c>
      <c r="J51">
        <f>D13</f>
        <v>1200</v>
      </c>
      <c r="K51">
        <f>E13</f>
        <v>2400</v>
      </c>
    </row>
    <row r="52" spans="1:12" x14ac:dyDescent="0.25">
      <c r="A52" s="15">
        <v>240</v>
      </c>
      <c r="B52" s="15" t="s">
        <v>5</v>
      </c>
      <c r="C52" s="15">
        <f t="shared" si="21"/>
        <v>5</v>
      </c>
      <c r="D52" s="26">
        <f t="shared" si="21"/>
        <v>9</v>
      </c>
      <c r="E52" s="15">
        <f t="shared" si="21"/>
        <v>18</v>
      </c>
      <c r="F52" s="15"/>
    </row>
    <row r="53" spans="1:12" x14ac:dyDescent="0.25">
      <c r="A53" s="15">
        <v>370</v>
      </c>
      <c r="B53" s="15" t="s">
        <v>5</v>
      </c>
      <c r="C53" s="15">
        <f t="shared" ref="C53:E56" si="22">ROUNDUP(C29,0)</f>
        <v>3</v>
      </c>
      <c r="D53" s="22">
        <f t="shared" si="22"/>
        <v>6</v>
      </c>
      <c r="E53" s="15">
        <f t="shared" si="22"/>
        <v>12</v>
      </c>
      <c r="F53" s="15" t="s">
        <v>19</v>
      </c>
    </row>
    <row r="54" spans="1:12" x14ac:dyDescent="0.25">
      <c r="A54" s="15">
        <v>660</v>
      </c>
      <c r="B54" s="15" t="s">
        <v>5</v>
      </c>
      <c r="C54" s="15">
        <f t="shared" si="22"/>
        <v>2</v>
      </c>
      <c r="D54" s="22">
        <f t="shared" si="22"/>
        <v>4</v>
      </c>
      <c r="E54" s="15">
        <f t="shared" si="22"/>
        <v>7</v>
      </c>
      <c r="F54" s="15" t="s">
        <v>19</v>
      </c>
    </row>
    <row r="55" spans="1:12" x14ac:dyDescent="0.25">
      <c r="A55" s="18">
        <v>140</v>
      </c>
      <c r="B55" s="18" t="s">
        <v>6</v>
      </c>
      <c r="C55" s="18">
        <f t="shared" si="22"/>
        <v>5</v>
      </c>
      <c r="D55" s="26">
        <f t="shared" si="22"/>
        <v>9</v>
      </c>
      <c r="E55" s="18">
        <f t="shared" si="22"/>
        <v>18</v>
      </c>
      <c r="F55" s="18" t="s">
        <v>19</v>
      </c>
    </row>
    <row r="56" spans="1:12" x14ac:dyDescent="0.25">
      <c r="A56" s="18">
        <v>190</v>
      </c>
      <c r="B56" s="18" t="s">
        <v>6</v>
      </c>
      <c r="C56" s="18">
        <f t="shared" si="22"/>
        <v>4</v>
      </c>
      <c r="D56" s="26">
        <f t="shared" si="22"/>
        <v>7</v>
      </c>
      <c r="E56" s="18">
        <f t="shared" si="22"/>
        <v>13</v>
      </c>
      <c r="F56" s="18"/>
    </row>
    <row r="57" spans="1:12" x14ac:dyDescent="0.25">
      <c r="A57" s="18">
        <v>240</v>
      </c>
      <c r="B57" s="18" t="s">
        <v>6</v>
      </c>
      <c r="C57" s="18">
        <f t="shared" ref="C57:E58" si="23">ROUNDUP(C33,0)</f>
        <v>3</v>
      </c>
      <c r="D57" s="26">
        <f t="shared" si="23"/>
        <v>5</v>
      </c>
      <c r="E57" s="18">
        <f t="shared" si="23"/>
        <v>10</v>
      </c>
      <c r="F57" s="18"/>
    </row>
    <row r="58" spans="1:12" x14ac:dyDescent="0.25">
      <c r="A58" s="18">
        <v>370</v>
      </c>
      <c r="B58" s="18" t="s">
        <v>6</v>
      </c>
      <c r="C58" s="18">
        <f t="shared" si="23"/>
        <v>2</v>
      </c>
      <c r="D58" s="26">
        <f t="shared" si="23"/>
        <v>4</v>
      </c>
      <c r="E58" s="18">
        <f t="shared" si="23"/>
        <v>7</v>
      </c>
      <c r="F58" s="18"/>
    </row>
    <row r="59" spans="1:12" x14ac:dyDescent="0.25">
      <c r="A59" s="15">
        <v>140</v>
      </c>
      <c r="B59" s="15" t="s">
        <v>7</v>
      </c>
      <c r="C59" s="15" t="s">
        <v>19</v>
      </c>
      <c r="D59" s="15">
        <f>ROUNDUP(D35,0)</f>
        <v>1</v>
      </c>
      <c r="E59" s="22">
        <f>ROUNDUP(E35,0)</f>
        <v>2</v>
      </c>
      <c r="F59" s="15">
        <f>ROUNDUP(F35,0)</f>
        <v>3</v>
      </c>
    </row>
    <row r="60" spans="1:12" x14ac:dyDescent="0.25">
      <c r="A60" s="15">
        <v>190</v>
      </c>
      <c r="B60" s="15" t="s">
        <v>7</v>
      </c>
      <c r="C60" s="15" t="s">
        <v>19</v>
      </c>
      <c r="D60" s="15">
        <f t="shared" ref="D60:F62" si="24">ROUNDUP(D36,0)</f>
        <v>1</v>
      </c>
      <c r="E60" s="22">
        <f t="shared" si="24"/>
        <v>2</v>
      </c>
      <c r="F60" s="15">
        <f t="shared" si="24"/>
        <v>3</v>
      </c>
    </row>
    <row r="61" spans="1:12" x14ac:dyDescent="0.25">
      <c r="A61" s="15">
        <v>240</v>
      </c>
      <c r="B61" s="15" t="s">
        <v>7</v>
      </c>
      <c r="C61" s="15" t="s">
        <v>19</v>
      </c>
      <c r="D61" s="15">
        <f t="shared" si="24"/>
        <v>1</v>
      </c>
      <c r="E61" s="22">
        <f t="shared" si="24"/>
        <v>1</v>
      </c>
      <c r="F61" s="15">
        <f t="shared" si="24"/>
        <v>2</v>
      </c>
    </row>
    <row r="62" spans="1:12" x14ac:dyDescent="0.25">
      <c r="A62" s="15">
        <v>370</v>
      </c>
      <c r="B62" s="15" t="s">
        <v>7</v>
      </c>
      <c r="C62" s="15" t="s">
        <v>19</v>
      </c>
      <c r="D62" s="15">
        <f t="shared" si="24"/>
        <v>1</v>
      </c>
      <c r="E62" s="22">
        <f t="shared" si="24"/>
        <v>1</v>
      </c>
      <c r="F62" s="15">
        <f t="shared" si="24"/>
        <v>2</v>
      </c>
    </row>
    <row r="63" spans="1:12" x14ac:dyDescent="0.25">
      <c r="A63" s="18">
        <v>140</v>
      </c>
      <c r="B63" s="18" t="s">
        <v>8</v>
      </c>
      <c r="C63" s="18" t="s">
        <v>19</v>
      </c>
      <c r="D63" s="18">
        <f t="shared" ref="D63:F64" si="25">ROUNDUP(D40,0)</f>
        <v>1</v>
      </c>
      <c r="E63" s="22">
        <f t="shared" si="25"/>
        <v>2</v>
      </c>
      <c r="F63" s="18">
        <f t="shared" si="25"/>
        <v>3</v>
      </c>
    </row>
    <row r="64" spans="1:12" x14ac:dyDescent="0.25">
      <c r="A64" s="18">
        <v>140</v>
      </c>
      <c r="B64" s="18" t="s">
        <v>9</v>
      </c>
      <c r="C64" s="18" t="s">
        <v>19</v>
      </c>
      <c r="D64" s="18">
        <f t="shared" si="25"/>
        <v>1</v>
      </c>
      <c r="E64" s="22">
        <f t="shared" si="25"/>
        <v>2</v>
      </c>
      <c r="F64" s="25">
        <f t="shared" si="25"/>
        <v>3</v>
      </c>
    </row>
    <row r="66" spans="2:2" x14ac:dyDescent="0.25">
      <c r="B66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Tova Lustig</dc:creator>
  <cp:lastModifiedBy>Tova Lustig</cp:lastModifiedBy>
  <dcterms:created xsi:type="dcterms:W3CDTF">2015-06-05T18:19:34Z</dcterms:created>
  <dcterms:modified xsi:type="dcterms:W3CDTF">2024-09-12T13:38:01Z</dcterms:modified>
</cp:coreProperties>
</file>